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usa\OneDrive\Desktop\2023-02-28 Заметки Скважины\"/>
    </mc:Choice>
  </mc:AlternateContent>
  <xr:revisionPtr revIDLastSave="0" documentId="8_{F9356977-DCA4-40C1-8B4A-3DE6F43D1F83}" xr6:coauthVersionLast="47" xr6:coauthVersionMax="47" xr10:uidLastSave="{00000000-0000-0000-0000-000000000000}"/>
  <bookViews>
    <workbookView xWindow="-98" yWindow="-98" windowWidth="28996" windowHeight="15796"/>
  </bookViews>
  <sheets>
    <sheet name="Лист 1" sheetId="4" r:id="rId1"/>
  </sheets>
  <calcPr calcId="191029"/>
</workbook>
</file>

<file path=xl/calcChain.xml><?xml version="1.0" encoding="utf-8"?>
<calcChain xmlns="http://schemas.openxmlformats.org/spreadsheetml/2006/main">
  <c r="B15" i="4" l="1"/>
  <c r="B18" i="4" s="1"/>
  <c r="B16" i="4"/>
  <c r="B17" i="4" l="1"/>
  <c r="B19" i="4" l="1"/>
  <c r="B20" i="4" s="1"/>
  <c r="B21" i="4" l="1"/>
  <c r="B22" i="4" s="1"/>
</calcChain>
</file>

<file path=xl/sharedStrings.xml><?xml version="1.0" encoding="utf-8"?>
<sst xmlns="http://schemas.openxmlformats.org/spreadsheetml/2006/main" count="33" uniqueCount="29">
  <si>
    <t>Температуропроводность</t>
  </si>
  <si>
    <t>м2/с</t>
  </si>
  <si>
    <t>Па*с</t>
  </si>
  <si>
    <t>Ra*</t>
  </si>
  <si>
    <t>Поправка к теплопроводности</t>
  </si>
  <si>
    <t>Н.Б.Варгафтик справочник по теплофизическим свойствам газов и жидкостей</t>
  </si>
  <si>
    <t>Расчет эффективной теплопроводности в кольцевом зазоре</t>
  </si>
  <si>
    <t>Свойства приняты согласно:</t>
  </si>
  <si>
    <t>Теплопроводность</t>
  </si>
  <si>
    <t>Вт/(м*К)</t>
  </si>
  <si>
    <t>Дж/(кг*К)</t>
  </si>
  <si>
    <t>кг/м3</t>
  </si>
  <si>
    <t>Теплоемкость</t>
  </si>
  <si>
    <t>Плотность</t>
  </si>
  <si>
    <t>Динамическая вязкость</t>
  </si>
  <si>
    <t>Кинематич вязкость</t>
  </si>
  <si>
    <t>Коэф. объемного расширения</t>
  </si>
  <si>
    <t>1/0С</t>
  </si>
  <si>
    <t>м</t>
  </si>
  <si>
    <t>0С</t>
  </si>
  <si>
    <t>Температура стенки 1</t>
  </si>
  <si>
    <t>Температура стенки 2</t>
  </si>
  <si>
    <t>Диаметр 1</t>
  </si>
  <si>
    <t>Диаметр 2</t>
  </si>
  <si>
    <t>Число Грасгофа, Gr</t>
  </si>
  <si>
    <t>Число Прандтля, Pr</t>
  </si>
  <si>
    <t>Число Релея, Ra</t>
  </si>
  <si>
    <t>Теплопроводность с поправкой</t>
  </si>
  <si>
    <t xml:space="preserve">расчет выполнен для газа (метан) находящегося в кольцевом зазоре между 127 и 178 мм при t=20 0C и P=30 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</si>
</sst>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"/>
  </numFmts>
  <fonts count="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183" fontId="0" fillId="2" borderId="0" xfId="0" applyNumberFormat="1" applyFill="1"/>
    <xf numFmtId="2" fontId="0" fillId="2" borderId="0" xfId="0" applyNumberFormat="1" applyFill="1"/>
    <xf numFmtId="11" fontId="0" fillId="0" borderId="0" xfId="0" applyNumberFormat="1"/>
    <xf numFmtId="2" fontId="0" fillId="3" borderId="0" xfId="0" applyNumberFormat="1" applyFill="1"/>
    <xf numFmtId="18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0" sqref="B20"/>
    </sheetView>
  </sheetViews>
  <sheetFormatPr defaultRowHeight="12.75" x14ac:dyDescent="0.35"/>
  <cols>
    <col min="1" max="1" width="27.86328125" customWidth="1"/>
    <col min="2" max="2" width="10.265625" customWidth="1"/>
    <col min="4" max="4" width="12.3984375" bestFit="1" customWidth="1"/>
  </cols>
  <sheetData>
    <row r="1" spans="1:3" ht="13.15" x14ac:dyDescent="0.4">
      <c r="A1" s="1" t="s">
        <v>6</v>
      </c>
    </row>
    <row r="2" spans="1:3" x14ac:dyDescent="0.35">
      <c r="A2" t="s">
        <v>28</v>
      </c>
    </row>
    <row r="4" spans="1:3" x14ac:dyDescent="0.35">
      <c r="A4" t="s">
        <v>8</v>
      </c>
      <c r="B4" s="3">
        <v>3.7600000000000001E-2</v>
      </c>
      <c r="C4" t="s">
        <v>9</v>
      </c>
    </row>
    <row r="5" spans="1:3" x14ac:dyDescent="0.35">
      <c r="A5" t="s">
        <v>12</v>
      </c>
      <c r="B5" s="3">
        <v>2606</v>
      </c>
      <c r="C5" t="s">
        <v>10</v>
      </c>
    </row>
    <row r="6" spans="1:3" x14ac:dyDescent="0.35">
      <c r="A6" t="s">
        <v>13</v>
      </c>
      <c r="B6" s="5">
        <v>38.550501156515033</v>
      </c>
      <c r="C6" t="s">
        <v>11</v>
      </c>
    </row>
    <row r="7" spans="1:3" x14ac:dyDescent="0.35">
      <c r="A7" t="s">
        <v>16</v>
      </c>
      <c r="B7" s="4">
        <v>5.069390902081727E-3</v>
      </c>
      <c r="C7" t="s">
        <v>17</v>
      </c>
    </row>
    <row r="8" spans="1:3" x14ac:dyDescent="0.35">
      <c r="A8" t="s">
        <v>14</v>
      </c>
      <c r="B8" s="3">
        <v>1.15E-5</v>
      </c>
      <c r="C8" t="s">
        <v>2</v>
      </c>
    </row>
    <row r="10" spans="1:3" x14ac:dyDescent="0.35">
      <c r="A10" t="s">
        <v>22</v>
      </c>
      <c r="B10" s="3">
        <v>0.127</v>
      </c>
      <c r="C10" t="s">
        <v>18</v>
      </c>
    </row>
    <row r="11" spans="1:3" x14ac:dyDescent="0.35">
      <c r="A11" t="s">
        <v>23</v>
      </c>
      <c r="B11" s="3">
        <v>0.17799999999999999</v>
      </c>
      <c r="C11" t="s">
        <v>18</v>
      </c>
    </row>
    <row r="12" spans="1:3" x14ac:dyDescent="0.35">
      <c r="A12" t="s">
        <v>20</v>
      </c>
      <c r="B12" s="3">
        <v>20</v>
      </c>
      <c r="C12" t="s">
        <v>19</v>
      </c>
    </row>
    <row r="13" spans="1:3" x14ac:dyDescent="0.35">
      <c r="A13" t="s">
        <v>21</v>
      </c>
      <c r="B13" s="3">
        <v>0</v>
      </c>
      <c r="C13" t="s">
        <v>19</v>
      </c>
    </row>
    <row r="14" spans="1:3" x14ac:dyDescent="0.35">
      <c r="A14" s="2"/>
      <c r="B14" s="2"/>
    </row>
    <row r="15" spans="1:3" x14ac:dyDescent="0.35">
      <c r="A15" t="s">
        <v>15</v>
      </c>
      <c r="B15">
        <f>B8/B6</f>
        <v>2.9831000000000003E-7</v>
      </c>
      <c r="C15" t="s">
        <v>1</v>
      </c>
    </row>
    <row r="16" spans="1:3" x14ac:dyDescent="0.35">
      <c r="A16" t="s">
        <v>0</v>
      </c>
      <c r="B16" s="6">
        <f>B4/(B5*B6)</f>
        <v>3.7426861089792789E-7</v>
      </c>
      <c r="C16" t="s">
        <v>1</v>
      </c>
    </row>
    <row r="17" spans="1:3" x14ac:dyDescent="0.35">
      <c r="A17" t="s">
        <v>25</v>
      </c>
      <c r="B17" s="6">
        <f>B15/B16</f>
        <v>0.79704787234042551</v>
      </c>
    </row>
    <row r="18" spans="1:3" x14ac:dyDescent="0.35">
      <c r="A18" t="s">
        <v>24</v>
      </c>
      <c r="B18">
        <f>B7*9.8*(B12-B13)*((B11-B10)/2)^3*B6^2/B15^2</f>
        <v>275141959584.56201</v>
      </c>
    </row>
    <row r="19" spans="1:3" x14ac:dyDescent="0.35">
      <c r="A19" t="s">
        <v>26</v>
      </c>
      <c r="B19">
        <f>IF(B17&lt;0.5,B18*B17^2,B18*B17)</f>
        <v>219301313478.4505</v>
      </c>
    </row>
    <row r="20" spans="1:3" x14ac:dyDescent="0.35">
      <c r="A20" t="s">
        <v>3</v>
      </c>
      <c r="B20">
        <f>B19</f>
        <v>219301313478.4505</v>
      </c>
    </row>
    <row r="21" spans="1:3" x14ac:dyDescent="0.35">
      <c r="A21" t="s">
        <v>4</v>
      </c>
      <c r="B21" s="8">
        <f>0.22*B20^0.25</f>
        <v>150.55077275767178</v>
      </c>
    </row>
    <row r="22" spans="1:3" x14ac:dyDescent="0.35">
      <c r="A22" t="s">
        <v>27</v>
      </c>
      <c r="B22" s="7">
        <f>B4*B21</f>
        <v>5.6607090556884589</v>
      </c>
      <c r="C22" t="s">
        <v>9</v>
      </c>
    </row>
    <row r="24" spans="1:3" x14ac:dyDescent="0.35">
      <c r="A24" t="s">
        <v>7</v>
      </c>
    </row>
    <row r="25" spans="1:3" x14ac:dyDescent="0.35">
      <c r="A25" t="s">
        <v>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vnipigaz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Усачев</dc:creator>
  <cp:lastModifiedBy>Андрей Усачев</cp:lastModifiedBy>
  <cp:lastPrinted>2007-07-04T10:49:06Z</cp:lastPrinted>
  <dcterms:created xsi:type="dcterms:W3CDTF">2007-07-04T07:26:32Z</dcterms:created>
  <dcterms:modified xsi:type="dcterms:W3CDTF">2023-03-01T00:12:25Z</dcterms:modified>
</cp:coreProperties>
</file>